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1316" windowWidth="19035" windowHeight="8696" activeTab="0"/>
  </bookViews>
  <sheets>
    <sheet name="Encoders &amp; Accessories" sheetId="1" r:id="rId1"/>
  </sheets>
  <definedNames>
    <definedName name="_xlnm.Print_Area" localSheetId="0">'Encoders &amp; Accessories'!$A$1:$I$23</definedName>
  </definedNames>
  <calcPr fullCalcOnLoad="1"/>
</workbook>
</file>

<file path=xl/sharedStrings.xml><?xml version="1.0" encoding="utf-8"?>
<sst xmlns="http://schemas.openxmlformats.org/spreadsheetml/2006/main" count="121" uniqueCount="71">
  <si>
    <t>QTY</t>
  </si>
  <si>
    <t>ON HAND @ EIS</t>
  </si>
  <si>
    <t>MANUFACTURER</t>
  </si>
  <si>
    <t>PART NUMBER</t>
  </si>
  <si>
    <t>DESCRIPTION</t>
  </si>
  <si>
    <t>EIS NET</t>
  </si>
  <si>
    <t>USD SALE PRICE</t>
  </si>
  <si>
    <t>USE LIST PRICE</t>
  </si>
  <si>
    <t>SAVINGS</t>
  </si>
  <si>
    <t>NOTES</t>
  </si>
  <si>
    <t>ENCODERS &amp; ACCESSORIES</t>
  </si>
  <si>
    <t>ü</t>
  </si>
  <si>
    <t>BEI</t>
  </si>
  <si>
    <t>UNUSED, NO WARRANTY</t>
  </si>
  <si>
    <t>MX216-8M-1000</t>
  </si>
  <si>
    <t>8MM BORE, 1000PPR MODULAR ENCODER</t>
  </si>
  <si>
    <t>DANAHER</t>
  </si>
  <si>
    <t>E9-0512-3.0-01-A-D</t>
  </si>
  <si>
    <t>512PPR MODULAR ENCODER</t>
  </si>
  <si>
    <t>DIGITAL DEVICES</t>
  </si>
  <si>
    <t>2100-DZ-500-5-LD-3-C-P</t>
  </si>
  <si>
    <t>.500" BORE, 500PPR MODULAR ENCODER</t>
  </si>
  <si>
    <t>2100-DM-500-5-L50-AS</t>
  </si>
  <si>
    <t>KOYO</t>
  </si>
  <si>
    <t>TRDA-VA1024VQ-7150</t>
  </si>
  <si>
    <t>1024PPR ENCODER, HOLLOW SHAFT</t>
  </si>
  <si>
    <t>LUCAS SCHAEVITZ</t>
  </si>
  <si>
    <t>GCD-121-250</t>
  </si>
  <si>
    <t>LINEAR VARIABLE DIFFERENTIAL TRANSFORMER</t>
  </si>
  <si>
    <t>HP</t>
  </si>
  <si>
    <t>HEDL-6540-B06</t>
  </si>
  <si>
    <t>HOLLOW SHAFT ENCODER</t>
  </si>
  <si>
    <t>RENCO</t>
  </si>
  <si>
    <t>RCM21D-P1-2048/4-1/4-5/5</t>
  </si>
  <si>
    <t>2048PPR HOLLOW SHAFT ENCODER</t>
  </si>
  <si>
    <t>RM21D-500-3/83G6-CA18-LD</t>
  </si>
  <si>
    <t>500PPR HOLLOW SHAFT ENCODER</t>
  </si>
  <si>
    <t>RM21D-1000-.500G6-5-CA18-LD-1C</t>
  </si>
  <si>
    <t>1000PPR HOLLOW SHAFT ENCODER</t>
  </si>
  <si>
    <t>SERVO-TEK PRODUCTS</t>
  </si>
  <si>
    <t>PM1-0205</t>
  </si>
  <si>
    <t>2PPR SHAFT ENCODER</t>
  </si>
  <si>
    <t>ST50-1000/2-01-.375-A</t>
  </si>
  <si>
    <t>1000PPR SHAFT ENCODER</t>
  </si>
  <si>
    <t>SUMTAK</t>
  </si>
  <si>
    <t>LDA-051-1000CE</t>
  </si>
  <si>
    <t>.375" BORE, 1000PPR MODULAR ENCODER</t>
  </si>
  <si>
    <t>USED, NO WARRANTY, SHORTER CABLE</t>
  </si>
  <si>
    <t>LBK-011-1000</t>
  </si>
  <si>
    <t>.250" BORE, 1000PPR MODULAR ENCODER</t>
  </si>
  <si>
    <t>LHJ-008-2000</t>
  </si>
  <si>
    <t>.500" BORE, 2000PPR MODULAR ENCODER</t>
  </si>
  <si>
    <t>SS-18TW</t>
  </si>
  <si>
    <t>SENSOR</t>
  </si>
  <si>
    <t>LKD-004-512</t>
  </si>
  <si>
    <t>3mm BORE, 500PPR MODULAR ENCODER</t>
  </si>
  <si>
    <t>LKD-005-500</t>
  </si>
  <si>
    <t>2.5mm BORE, 500PPR MODULAR ENCODER</t>
  </si>
  <si>
    <t>US DIGITAL</t>
  </si>
  <si>
    <t>E2-500-250-1E</t>
  </si>
  <si>
    <t>500PPR MODULAR ENCODER</t>
  </si>
  <si>
    <t>E2-500-312IG</t>
  </si>
  <si>
    <t/>
  </si>
  <si>
    <t>Toll Free Phone  877-378-0240</t>
  </si>
  <si>
    <t>sales@servo2go.com</t>
  </si>
  <si>
    <t>In USA Contact Us To Order:</t>
  </si>
  <si>
    <t>Toll Free Fax      877-378-0249</t>
  </si>
  <si>
    <t>In Canada Contact Us To Order:</t>
  </si>
  <si>
    <t>sales@electromate.com</t>
  </si>
  <si>
    <t>Toll Free Phone  877-737-8698</t>
  </si>
  <si>
    <t>Toll Free Fax      877-737-8699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</si>
</sst>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  <numFmt numFmtId="178" formatCode="&quot;$&quot;#,##0"/>
    <numFmt numFmtId="179" formatCode="&quot;$&quot;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b/>
      <sz val="13"/>
      <color indexed="8"/>
      <name val="Wingdings"/>
      <family val="0"/>
    </font>
    <font>
      <sz val="16"/>
      <color indexed="18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177" fontId="3" fillId="0" borderId="0" xfId="0" applyNumberFormat="1" applyFont="1" applyFill="1" applyAlignment="1" applyProtection="1">
      <alignment horizontal="center"/>
      <protection/>
    </xf>
    <xf numFmtId="177" fontId="3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 applyProtection="1">
      <alignment horizontal="right"/>
      <protection/>
    </xf>
    <xf numFmtId="177" fontId="5" fillId="33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9" fontId="5" fillId="33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77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1" fontId="5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4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8"/>
  <sheetViews>
    <sheetView tabSelected="1" zoomScale="65" zoomScaleNormal="65" zoomScalePageLayoutView="0" workbookViewId="0" topLeftCell="A1">
      <selection activeCell="K33" sqref="K33"/>
    </sheetView>
  </sheetViews>
  <sheetFormatPr defaultColWidth="16.7109375" defaultRowHeight="12.75"/>
  <cols>
    <col min="1" max="1" width="5.8515625" style="10" bestFit="1" customWidth="1"/>
    <col min="2" max="2" width="40.8515625" style="10" bestFit="1" customWidth="1"/>
    <col min="3" max="3" width="28.421875" style="10" bestFit="1" customWidth="1"/>
    <col min="4" max="4" width="40.421875" style="10" bestFit="1" customWidth="1"/>
    <col min="5" max="5" width="57.421875" style="10" bestFit="1" customWidth="1"/>
    <col min="6" max="6" width="10.140625" style="19" hidden="1" customWidth="1"/>
    <col min="7" max="7" width="20.421875" style="15" bestFit="1" customWidth="1"/>
    <col min="8" max="8" width="19.421875" style="15" bestFit="1" customWidth="1"/>
    <col min="9" max="9" width="11.28125" style="20" bestFit="1" customWidth="1"/>
    <col min="10" max="10" width="47.421875" style="7" bestFit="1" customWidth="1"/>
    <col min="11" max="16384" width="16.7109375" style="7" customWidth="1"/>
  </cols>
  <sheetData>
    <row r="1" spans="1:10" s="6" customFormat="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2" t="s">
        <v>9</v>
      </c>
    </row>
    <row r="2" spans="1:10" ht="15.7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8">
        <v>1</v>
      </c>
      <c r="B3" s="9" t="s">
        <v>11</v>
      </c>
      <c r="C3" s="10" t="s">
        <v>12</v>
      </c>
      <c r="D3" s="11" t="s">
        <v>14</v>
      </c>
      <c r="E3" s="12" t="s">
        <v>15</v>
      </c>
      <c r="F3" s="13">
        <v>79</v>
      </c>
      <c r="G3" s="14">
        <v>85</v>
      </c>
      <c r="H3" s="15">
        <v>145</v>
      </c>
      <c r="I3" s="16">
        <f>(1-(G3/H3))</f>
        <v>0.4137931034482759</v>
      </c>
      <c r="J3" s="7" t="s">
        <v>13</v>
      </c>
    </row>
    <row r="4" spans="1:10" ht="15.75">
      <c r="A4" s="8">
        <v>4</v>
      </c>
      <c r="B4" s="9" t="s">
        <v>11</v>
      </c>
      <c r="C4" s="10" t="s">
        <v>16</v>
      </c>
      <c r="D4" s="11" t="s">
        <v>17</v>
      </c>
      <c r="E4" s="12" t="s">
        <v>18</v>
      </c>
      <c r="F4" s="13">
        <v>30</v>
      </c>
      <c r="G4" s="14">
        <f>ROUNDUP(F4/0.85,0)</f>
        <v>36</v>
      </c>
      <c r="H4" s="15">
        <f>F4/0.6</f>
        <v>50</v>
      </c>
      <c r="I4" s="16">
        <f aca="true" t="shared" si="0" ref="I4:I22">(1-(G4/H4))</f>
        <v>0.28</v>
      </c>
      <c r="J4" s="7" t="s">
        <v>13</v>
      </c>
    </row>
    <row r="5" spans="1:10" ht="15.75">
      <c r="A5" s="8">
        <v>1</v>
      </c>
      <c r="B5" s="9" t="s">
        <v>11</v>
      </c>
      <c r="C5" s="10" t="s">
        <v>19</v>
      </c>
      <c r="D5" s="11" t="s">
        <v>20</v>
      </c>
      <c r="E5" s="12" t="s">
        <v>21</v>
      </c>
      <c r="F5" s="13">
        <v>79</v>
      </c>
      <c r="G5" s="14">
        <v>85</v>
      </c>
      <c r="H5" s="15">
        <v>145</v>
      </c>
      <c r="I5" s="16">
        <f t="shared" si="0"/>
        <v>0.4137931034482759</v>
      </c>
      <c r="J5" s="7" t="s">
        <v>13</v>
      </c>
    </row>
    <row r="6" spans="1:10" ht="15.75">
      <c r="A6" s="8">
        <v>1</v>
      </c>
      <c r="B6" s="9" t="s">
        <v>11</v>
      </c>
      <c r="C6" s="10" t="s">
        <v>19</v>
      </c>
      <c r="D6" s="11" t="s">
        <v>22</v>
      </c>
      <c r="E6" s="12" t="s">
        <v>21</v>
      </c>
      <c r="F6" s="13">
        <v>79</v>
      </c>
      <c r="G6" s="14">
        <v>85</v>
      </c>
      <c r="H6" s="15">
        <v>145</v>
      </c>
      <c r="I6" s="16">
        <f>(1-(G6/H6))</f>
        <v>0.4137931034482759</v>
      </c>
      <c r="J6" s="7" t="s">
        <v>13</v>
      </c>
    </row>
    <row r="7" spans="1:10" ht="15.75">
      <c r="A7" s="8">
        <v>1</v>
      </c>
      <c r="B7" s="9" t="s">
        <v>11</v>
      </c>
      <c r="C7" s="10" t="s">
        <v>23</v>
      </c>
      <c r="D7" s="11" t="s">
        <v>24</v>
      </c>
      <c r="E7" s="12" t="s">
        <v>25</v>
      </c>
      <c r="F7" s="13">
        <v>74.25</v>
      </c>
      <c r="G7" s="14">
        <v>74.25</v>
      </c>
      <c r="H7" s="15">
        <v>99</v>
      </c>
      <c r="I7" s="16">
        <f t="shared" si="0"/>
        <v>0.25</v>
      </c>
      <c r="J7" s="7" t="s">
        <v>13</v>
      </c>
    </row>
    <row r="8" spans="1:10" ht="15.75">
      <c r="A8" s="8">
        <v>1</v>
      </c>
      <c r="B8" s="9" t="s">
        <v>11</v>
      </c>
      <c r="C8" s="10" t="s">
        <v>26</v>
      </c>
      <c r="D8" s="11" t="s">
        <v>27</v>
      </c>
      <c r="E8" s="12" t="s">
        <v>28</v>
      </c>
      <c r="F8" s="13">
        <v>671</v>
      </c>
      <c r="G8" s="14">
        <f>ROUNDUP(F8/0.85,0)</f>
        <v>790</v>
      </c>
      <c r="H8" s="15">
        <v>996</v>
      </c>
      <c r="I8" s="16">
        <f t="shared" si="0"/>
        <v>0.2068273092369478</v>
      </c>
      <c r="J8" s="7" t="s">
        <v>13</v>
      </c>
    </row>
    <row r="9" spans="1:10" ht="15.75">
      <c r="A9" s="17">
        <v>1</v>
      </c>
      <c r="B9" s="9" t="s">
        <v>11</v>
      </c>
      <c r="C9" s="10" t="s">
        <v>29</v>
      </c>
      <c r="D9" s="18" t="s">
        <v>30</v>
      </c>
      <c r="E9" s="12" t="s">
        <v>31</v>
      </c>
      <c r="F9" s="13">
        <v>17</v>
      </c>
      <c r="G9" s="14">
        <v>30</v>
      </c>
      <c r="H9" s="15">
        <v>55</v>
      </c>
      <c r="I9" s="16">
        <f>(1-(G9/H9))</f>
        <v>0.4545454545454546</v>
      </c>
      <c r="J9" s="7" t="s">
        <v>13</v>
      </c>
    </row>
    <row r="10" spans="1:10" ht="15.75">
      <c r="A10" s="8">
        <v>5</v>
      </c>
      <c r="B10" s="9" t="s">
        <v>11</v>
      </c>
      <c r="C10" s="10" t="s">
        <v>32</v>
      </c>
      <c r="D10" s="11" t="s">
        <v>33</v>
      </c>
      <c r="E10" s="12" t="s">
        <v>34</v>
      </c>
      <c r="F10" s="13">
        <v>68</v>
      </c>
      <c r="G10" s="14">
        <f>ROUNDUP(F10/0.85,0)</f>
        <v>80</v>
      </c>
      <c r="H10" s="15">
        <v>125</v>
      </c>
      <c r="I10" s="16">
        <f t="shared" si="0"/>
        <v>0.36</v>
      </c>
      <c r="J10" s="7" t="s">
        <v>13</v>
      </c>
    </row>
    <row r="11" spans="1:10" ht="15.75">
      <c r="A11" s="8">
        <v>1</v>
      </c>
      <c r="B11" s="9" t="s">
        <v>11</v>
      </c>
      <c r="C11" s="10" t="s">
        <v>32</v>
      </c>
      <c r="D11" s="11" t="s">
        <v>35</v>
      </c>
      <c r="E11" s="12" t="s">
        <v>36</v>
      </c>
      <c r="F11" s="13">
        <v>101.25</v>
      </c>
      <c r="G11" s="14">
        <v>75</v>
      </c>
      <c r="H11" s="15">
        <v>185</v>
      </c>
      <c r="I11" s="16">
        <f t="shared" si="0"/>
        <v>0.5945945945945945</v>
      </c>
      <c r="J11" s="7" t="s">
        <v>13</v>
      </c>
    </row>
    <row r="12" spans="1:10" ht="15.75">
      <c r="A12" s="8">
        <v>1</v>
      </c>
      <c r="B12" s="9" t="s">
        <v>11</v>
      </c>
      <c r="C12" s="10" t="s">
        <v>32</v>
      </c>
      <c r="D12" s="11" t="s">
        <v>37</v>
      </c>
      <c r="E12" s="12" t="s">
        <v>38</v>
      </c>
      <c r="F12" s="13">
        <v>101.25</v>
      </c>
      <c r="G12" s="14">
        <v>75</v>
      </c>
      <c r="H12" s="15">
        <v>185</v>
      </c>
      <c r="I12" s="16">
        <f>(1-(G12/H12))</f>
        <v>0.5945945945945945</v>
      </c>
      <c r="J12" s="7" t="s">
        <v>13</v>
      </c>
    </row>
    <row r="13" spans="1:10" ht="15.75">
      <c r="A13" s="8">
        <v>1</v>
      </c>
      <c r="B13" s="9" t="s">
        <v>11</v>
      </c>
      <c r="C13" s="10" t="s">
        <v>39</v>
      </c>
      <c r="D13" s="11" t="s">
        <v>40</v>
      </c>
      <c r="E13" s="12" t="s">
        <v>41</v>
      </c>
      <c r="F13" s="13">
        <v>58</v>
      </c>
      <c r="G13" s="14">
        <f>ROUNDUP(F13/0.85,0)</f>
        <v>69</v>
      </c>
      <c r="H13" s="15">
        <v>95</v>
      </c>
      <c r="I13" s="16">
        <f t="shared" si="0"/>
        <v>0.27368421052631575</v>
      </c>
      <c r="J13" s="7" t="s">
        <v>13</v>
      </c>
    </row>
    <row r="14" spans="1:10" ht="15.75">
      <c r="A14" s="8">
        <v>1</v>
      </c>
      <c r="B14" s="9" t="s">
        <v>11</v>
      </c>
      <c r="C14" s="10" t="s">
        <v>39</v>
      </c>
      <c r="D14" s="11" t="s">
        <v>42</v>
      </c>
      <c r="E14" s="12" t="s">
        <v>43</v>
      </c>
      <c r="F14" s="13">
        <v>79</v>
      </c>
      <c r="G14" s="14">
        <f>ROUNDUP(F14/0.85,0)</f>
        <v>93</v>
      </c>
      <c r="H14" s="15">
        <v>135</v>
      </c>
      <c r="I14" s="16">
        <f t="shared" si="0"/>
        <v>0.3111111111111111</v>
      </c>
      <c r="J14" s="7" t="s">
        <v>13</v>
      </c>
    </row>
    <row r="15" spans="1:10" ht="15.75">
      <c r="A15" s="8">
        <v>2</v>
      </c>
      <c r="B15" s="9" t="s">
        <v>11</v>
      </c>
      <c r="C15" s="10" t="s">
        <v>44</v>
      </c>
      <c r="D15" s="11" t="s">
        <v>45</v>
      </c>
      <c r="E15" s="12" t="s">
        <v>46</v>
      </c>
      <c r="F15" s="13">
        <v>101</v>
      </c>
      <c r="G15" s="14">
        <v>75</v>
      </c>
      <c r="H15" s="15">
        <v>177</v>
      </c>
      <c r="I15" s="16">
        <f t="shared" si="0"/>
        <v>0.576271186440678</v>
      </c>
      <c r="J15" s="7" t="s">
        <v>47</v>
      </c>
    </row>
    <row r="16" spans="1:10" ht="15.75">
      <c r="A16" s="8">
        <v>2</v>
      </c>
      <c r="B16" s="9" t="s">
        <v>11</v>
      </c>
      <c r="C16" s="10" t="s">
        <v>44</v>
      </c>
      <c r="D16" s="11" t="s">
        <v>48</v>
      </c>
      <c r="E16" s="12" t="s">
        <v>49</v>
      </c>
      <c r="F16" s="13">
        <v>101</v>
      </c>
      <c r="G16" s="14">
        <v>75</v>
      </c>
      <c r="H16" s="15">
        <v>177</v>
      </c>
      <c r="I16" s="16">
        <f>(1-(G16/H16))</f>
        <v>0.576271186440678</v>
      </c>
      <c r="J16" s="7" t="s">
        <v>13</v>
      </c>
    </row>
    <row r="17" spans="1:10" ht="15.75">
      <c r="A17" s="8">
        <v>1</v>
      </c>
      <c r="B17" s="9" t="s">
        <v>11</v>
      </c>
      <c r="C17" s="10" t="s">
        <v>44</v>
      </c>
      <c r="D17" s="11" t="s">
        <v>50</v>
      </c>
      <c r="E17" s="12" t="s">
        <v>51</v>
      </c>
      <c r="F17" s="13">
        <v>164</v>
      </c>
      <c r="G17" s="14">
        <v>125</v>
      </c>
      <c r="H17" s="15">
        <v>275</v>
      </c>
      <c r="I17" s="16">
        <f>(1-(G17/H17))</f>
        <v>0.5454545454545454</v>
      </c>
      <c r="J17" s="7" t="s">
        <v>47</v>
      </c>
    </row>
    <row r="18" spans="1:10" ht="15.75">
      <c r="A18" s="8">
        <v>1</v>
      </c>
      <c r="B18" s="9" t="s">
        <v>11</v>
      </c>
      <c r="C18" s="10" t="s">
        <v>44</v>
      </c>
      <c r="D18" s="11" t="s">
        <v>52</v>
      </c>
      <c r="E18" s="12" t="s">
        <v>53</v>
      </c>
      <c r="F18" s="13">
        <v>0</v>
      </c>
      <c r="G18" s="14">
        <v>125</v>
      </c>
      <c r="H18" s="15">
        <v>275</v>
      </c>
      <c r="I18" s="16">
        <f>(1-(G18/H18))</f>
        <v>0.5454545454545454</v>
      </c>
      <c r="J18" s="7" t="s">
        <v>13</v>
      </c>
    </row>
    <row r="19" spans="1:10" ht="15.75">
      <c r="A19" s="8">
        <v>3</v>
      </c>
      <c r="B19" s="9" t="s">
        <v>11</v>
      </c>
      <c r="C19" s="10" t="s">
        <v>44</v>
      </c>
      <c r="D19" s="11" t="s">
        <v>54</v>
      </c>
      <c r="E19" s="12" t="s">
        <v>55</v>
      </c>
      <c r="F19" s="13">
        <v>0</v>
      </c>
      <c r="G19" s="14">
        <v>125</v>
      </c>
      <c r="H19" s="15">
        <v>275</v>
      </c>
      <c r="I19" s="16">
        <f>(1-(G19/H19))</f>
        <v>0.5454545454545454</v>
      </c>
      <c r="J19" s="7" t="s">
        <v>13</v>
      </c>
    </row>
    <row r="20" spans="1:10" ht="15.75">
      <c r="A20" s="8">
        <v>2</v>
      </c>
      <c r="B20" s="9" t="s">
        <v>11</v>
      </c>
      <c r="C20" s="10" t="s">
        <v>44</v>
      </c>
      <c r="D20" s="11" t="s">
        <v>56</v>
      </c>
      <c r="E20" s="12" t="s">
        <v>57</v>
      </c>
      <c r="F20" s="13">
        <v>0</v>
      </c>
      <c r="G20" s="14">
        <v>125</v>
      </c>
      <c r="H20" s="15">
        <v>275</v>
      </c>
      <c r="I20" s="16">
        <f>(1-(G20/H20))</f>
        <v>0.5454545454545454</v>
      </c>
      <c r="J20" s="7" t="s">
        <v>13</v>
      </c>
    </row>
    <row r="21" spans="1:10" ht="15.75">
      <c r="A21" s="8">
        <v>2</v>
      </c>
      <c r="B21" s="9" t="s">
        <v>11</v>
      </c>
      <c r="C21" s="10" t="s">
        <v>58</v>
      </c>
      <c r="D21" s="11" t="s">
        <v>59</v>
      </c>
      <c r="E21" s="12" t="s">
        <v>60</v>
      </c>
      <c r="F21" s="13">
        <v>52</v>
      </c>
      <c r="G21" s="14">
        <f>ROUNDUP(F21/0.85,0)</f>
        <v>62</v>
      </c>
      <c r="H21" s="15">
        <v>88</v>
      </c>
      <c r="I21" s="16">
        <f t="shared" si="0"/>
        <v>0.2954545454545454</v>
      </c>
      <c r="J21" s="7" t="s">
        <v>13</v>
      </c>
    </row>
    <row r="22" spans="1:10" ht="15.75">
      <c r="A22" s="8">
        <v>2</v>
      </c>
      <c r="B22" s="9" t="s">
        <v>11</v>
      </c>
      <c r="C22" s="10" t="s">
        <v>58</v>
      </c>
      <c r="D22" s="11" t="s">
        <v>61</v>
      </c>
      <c r="E22" s="12" t="s">
        <v>60</v>
      </c>
      <c r="F22" s="13">
        <v>48</v>
      </c>
      <c r="G22" s="14">
        <f>ROUNDUP(F22/0.85,0)</f>
        <v>57</v>
      </c>
      <c r="H22" s="15">
        <v>75</v>
      </c>
      <c r="I22" s="16">
        <f t="shared" si="0"/>
        <v>0.24</v>
      </c>
      <c r="J22" s="7" t="s">
        <v>13</v>
      </c>
    </row>
    <row r="23" spans="3:10" ht="15.75">
      <c r="C23" s="10" t="s">
        <v>62</v>
      </c>
      <c r="E23" s="19"/>
      <c r="J23" s="7" t="s">
        <v>62</v>
      </c>
    </row>
    <row r="24" ht="15.75">
      <c r="E24" s="19"/>
    </row>
    <row r="25" spans="2:5" ht="16.5" thickBot="1">
      <c r="B25" s="29"/>
      <c r="C25"/>
      <c r="E25" s="19"/>
    </row>
    <row r="26" spans="2:5" ht="20.25" thickTop="1">
      <c r="B26" s="21" t="s">
        <v>65</v>
      </c>
      <c r="C26" s="22"/>
      <c r="E26" s="19"/>
    </row>
    <row r="27" spans="2:5" ht="19.5">
      <c r="B27" s="23" t="s">
        <v>64</v>
      </c>
      <c r="C27" s="24"/>
      <c r="E27" s="19"/>
    </row>
    <row r="28" spans="2:5" ht="19.5">
      <c r="B28" s="23" t="s">
        <v>63</v>
      </c>
      <c r="C28" s="24"/>
      <c r="E28" s="19"/>
    </row>
    <row r="29" spans="2:3" ht="20.25" thickBot="1">
      <c r="B29" s="25" t="s">
        <v>66</v>
      </c>
      <c r="C29" s="26"/>
    </row>
    <row r="30" spans="2:3" ht="17.25" thickBot="1" thickTop="1">
      <c r="B30" s="7"/>
      <c r="C30" s="7"/>
    </row>
    <row r="31" spans="2:3" ht="20.25" thickTop="1">
      <c r="B31" s="21" t="s">
        <v>67</v>
      </c>
      <c r="C31" s="22"/>
    </row>
    <row r="32" spans="2:3" ht="19.5">
      <c r="B32" s="23" t="s">
        <v>68</v>
      </c>
      <c r="C32" s="24"/>
    </row>
    <row r="33" spans="2:3" ht="19.5">
      <c r="B33" s="23" t="s">
        <v>69</v>
      </c>
      <c r="C33" s="24"/>
    </row>
    <row r="34" spans="2:3" ht="20.25" thickBot="1">
      <c r="B34" s="25" t="s">
        <v>70</v>
      </c>
      <c r="C34" s="26"/>
    </row>
    <row r="35" ht="16.5" thickTop="1"/>
    <row r="207" spans="1:6" ht="15.75">
      <c r="A207" s="8"/>
      <c r="B207" s="27"/>
      <c r="D207" s="28"/>
      <c r="E207" s="12"/>
      <c r="F207" s="13"/>
    </row>
    <row r="208" spans="1:6" ht="15.75">
      <c r="A208" s="8"/>
      <c r="B208" s="27"/>
      <c r="D208" s="28"/>
      <c r="E208" s="12"/>
      <c r="F208" s="13"/>
    </row>
  </sheetData>
  <sheetProtection password="C7CE" sheet="1"/>
  <mergeCells count="1">
    <mergeCell ref="A2:J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Taligent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Faragitakis</dc:creator>
  <cp:keywords/>
  <dc:description/>
  <cp:lastModifiedBy>Warren Osak</cp:lastModifiedBy>
  <dcterms:created xsi:type="dcterms:W3CDTF">2007-08-23T18:39:42Z</dcterms:created>
  <dcterms:modified xsi:type="dcterms:W3CDTF">2018-07-19T15:47:26Z</dcterms:modified>
  <cp:category/>
  <cp:version/>
  <cp:contentType/>
  <cp:contentStatus/>
</cp:coreProperties>
</file>